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775"/>
  </bookViews>
  <sheets>
    <sheet name="工作表1" sheetId="1" r:id="rId1"/>
  </sheets>
  <definedNames>
    <definedName name="_xlnm._FilterDatabase" localSheetId="0" hidden="1">工作表1!$A$1:$K$20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<sst xmlns="http://schemas.openxmlformats.org/spreadsheetml/2006/main" count="79" uniqueCount="67">
  <si>
    <t>2024-2025学年集成电路专硕24级学业奖学金评选表</t>
  </si>
  <si>
    <t>学号</t>
  </si>
  <si>
    <t>姓名</t>
  </si>
  <si>
    <t>A项</t>
  </si>
  <si>
    <t>B项</t>
  </si>
  <si>
    <t>C项</t>
  </si>
  <si>
    <t>B项折算</t>
  </si>
  <si>
    <t>总分</t>
  </si>
  <si>
    <t>排名</t>
  </si>
  <si>
    <t>等级</t>
  </si>
  <si>
    <t>C项折算</t>
  </si>
  <si>
    <t>郑圣源</t>
  </si>
  <si>
    <t xml:space="preserve">
A2-2院研会办公室干事+0.5
 A1-2“传承雷锋精神 共建洁净校园”志愿服务+0.5 
A1-2电子垃圾分类回收志愿服务+0.5
A1-2本科生迎新0.5
A1-1团体趣味运动会优秀奖+0.25
A1-1团体拔河比赛优秀奖+0.25
总计：2.5</t>
  </si>
  <si>
    <t>C1-7 四档+20
C2-4国内会议+1
 C3-2专利实审+5 
 C6-1第二十一届中国研究生数学建模竞赛全国三等奖排名第一+50*1*0.8*0.25*0.5=5，I乙
总计：31</t>
  </si>
  <si>
    <t>一等</t>
  </si>
  <si>
    <t>张朝为</t>
  </si>
  <si>
    <t xml:space="preserve"> A2-2院研会办公室干事+0.5
趣味运动会+0.25
优秀干事+1
</t>
  </si>
  <si>
    <t>c6-1团体奖创“芯”大赛校赛三等獎排第三50*0.25*0.6*0.25*0.125=0.235  c2-3 江海论坛+1    c4-3 省立校助+2  
C2-2国际会议（境内参会） 10分
总计13.235</t>
  </si>
  <si>
    <t>王希猛</t>
  </si>
  <si>
    <t>团体趣味运动会＋0.5</t>
  </si>
  <si>
    <t>C1-8 五档+10
C2-4其他会议+1
总计：11</t>
  </si>
  <si>
    <t xml:space="preserve">   一等</t>
  </si>
  <si>
    <t>张强</t>
  </si>
  <si>
    <t>研究生趣味运动会尖嘴帽传球三等奖+0.25</t>
  </si>
  <si>
    <t>C3-2专利实审+5
c6-1团体赛第二十届中国研究生电子设计竞赛华东赛区三等奖排名第一+50*0.5*0.6*0.25*0.5=1.875，Ⅱ丙
c6-1团体赛第十一届全国青年科普创新实验暨作品大赛江苏赛区三等奖排名第一+50*0.5*0.6*0.25*0.5=1.875，Ⅱ丙
c6-1团体奖创“芯”大赛校赛三等奖排名第一50*0.25*0.6*0.25*0.5=0.938，Ⅲ丙
总计：9.688</t>
  </si>
  <si>
    <t>二等</t>
  </si>
  <si>
    <t>李希</t>
  </si>
  <si>
    <t xml:space="preserve"> A2-2院研会办公室干事+0.5
A1-1团体趣味运动会拔河项目优秀奖+0.25   
A1-1团体趣味运动会优秀奖+0.25                
A1-2“传承雷锋精神 共建洁净校园”志愿服务  +0.5
A1-2电子垃圾分类回收志愿服务+0.5</t>
  </si>
  <si>
    <t>C6-1团体赛江苏省研究生等离子体科技创新大赛三等奖排第一50*0.5*0.8*0.25*0.5=2.5
C6-1团体奖创“芯”大赛校赛一等奖排第二
50*0.25*0.6*1*0.25=1.875
C6-1团体奖大学生创新大赛一等奖排第二
50*0.25*1*1*0.25=3.125
总计：7.5</t>
  </si>
  <si>
    <t>马艳娟</t>
  </si>
  <si>
    <t xml:space="preserve">A1-1团体趣味运动会拔河项目优秀奖+0.25   
A1-1团体趣味运动会优秀奖+0.25 </t>
  </si>
  <si>
    <t>C2-3 国内会议+1 C4-3校内自助+2 C6-1团体奖创“芯”大赛校赛三等奖排名第三+50*0.25*0.6*0.25*0.125=0.235，Ⅲ丙 C6-1 第十九届“挑战杯”竞赛校内选拔赛一等奖排名第三往后+50*0.25*＊0.8*0.125=1.25，Ⅲ甲</t>
  </si>
  <si>
    <t>陈利吉</t>
  </si>
  <si>
    <t>A1-1校运动会足球比赛三等奖+0.25
班长+3
A2-2院研会干事+0.5
A1-2研究生迎新+0.5
A1-2本科生迎新+0.5
A1-1团体趣味运动会＋0.25
A1-1羽毛球优秀奖+0.25
院研会优秀干事+1</t>
  </si>
  <si>
    <t xml:space="preserve">c6-1团体奖创“芯”大赛校赛三等獎排第三50*0.25*0.6*0.25*0.125=0.235
</t>
  </si>
  <si>
    <t>杨如梦</t>
  </si>
  <si>
    <t xml:space="preserve">A1-2“传承雷锋精神 共建洁净校园”志愿服务+0.5 
A1-2电子垃圾分类回收志愿服务+0.5
A2-2院研会办公室干事+0.5
A1-2本科生迎新0.5
A1-1团体趣味运动会优秀奖+0.25
A1-1团体拔河比赛优秀奖+0.25
总计:2.5
</t>
  </si>
  <si>
    <t>c6-1团体奖创“芯”大赛校赛三等獎排第三50*0.25*0.6*0.25*0.125=0.235
c6-1团体赛第二十届中国研究生电子设计竞赛校赛一等奖排第二50*0.25*0.6*1*0.25=1.875
总计：2.11</t>
  </si>
  <si>
    <t>孟思文</t>
  </si>
  <si>
    <r>
      <rPr>
        <sz val="11"/>
        <color rgb="FF000000"/>
        <rFont val="宋体"/>
        <charset val="134"/>
      </rPr>
      <t xml:space="preserve">校学生会干事+0.5                                                                     
志愿者活动+1.5 </t>
    </r>
    <r>
      <rPr>
        <sz val="11"/>
        <color rgb="FF000000"/>
        <rFont val="宋体"/>
        <charset val="134"/>
      </rPr>
      <t xml:space="preserve">                                                            </t>
    </r>
  </si>
  <si>
    <t>C6-1第二十一届中国研究生数学建模竞赛全国三等奖排名第一+50*1*0.8*0.25*0.25=2.5，I乙                          c6-1团体奖创“芯”大赛校赛二等奖排名第1+50*0.25*0.6*0.5*0.5=1.875，Ⅲ丙</t>
  </si>
  <si>
    <t>张陈潇</t>
  </si>
  <si>
    <t>研究生趣味运动会尖嘴帽传球三等奖0.5
趣味运动会优秀奖0.25</t>
  </si>
  <si>
    <t xml:space="preserve">C6-1 研电赛校3第一
C6-1 集创赛华东3第一
</t>
  </si>
  <si>
    <r>
      <rPr>
        <sz val="10"/>
        <color theme="1"/>
        <rFont val="宋体"/>
        <charset val="134"/>
        <scheme val="minor"/>
      </rPr>
      <t xml:space="preserve">    </t>
    </r>
    <r>
      <rPr>
        <b/>
        <sz val="11"/>
        <color theme="1"/>
        <rFont val="宋体"/>
        <charset val="134"/>
        <scheme val="minor"/>
      </rPr>
      <t>二等</t>
    </r>
  </si>
  <si>
    <t>魏涵冲</t>
  </si>
  <si>
    <t>本科生迎新+0.5
团体趣味运动会优秀奖+0.25</t>
  </si>
  <si>
    <t>c2-3 国内会议+1</t>
  </si>
  <si>
    <t>史如梦</t>
  </si>
  <si>
    <t>A1-1团体趣味运动会拔河项目优秀奖+0.25 
A1-1团体趣味运动会优秀奖+0.25</t>
  </si>
  <si>
    <t xml:space="preserve">   二等</t>
  </si>
  <si>
    <t>施森译</t>
  </si>
  <si>
    <t>校学生会干事+0.5                    研究生趣味运动会尖嘴帽传球三等奖0.25</t>
  </si>
  <si>
    <t>C4-3校内自助+2</t>
  </si>
  <si>
    <t>三等</t>
  </si>
  <si>
    <t>张宇航</t>
  </si>
  <si>
    <t>c6-1团体赛第二十届中国研究生电子设计竞赛华东赛区三等奖排名第三+50*0.5*0.6*0.25*0.125=0.469，Ⅱ丙
c6-1团体奖创“芯”大赛校赛二等奖排名第二+50*0.25*0.6*0.5*0.25=0.938，Ⅲ丙
总计：1.407</t>
  </si>
  <si>
    <r>
      <rPr>
        <sz val="10"/>
        <color theme="1"/>
        <rFont val="宋体"/>
        <charset val="134"/>
        <scheme val="minor"/>
      </rPr>
      <t xml:space="preserve">    </t>
    </r>
    <r>
      <rPr>
        <b/>
        <sz val="11"/>
        <color theme="1"/>
        <rFont val="宋体"/>
        <charset val="134"/>
        <scheme val="minor"/>
      </rPr>
      <t>三等</t>
    </r>
  </si>
  <si>
    <t>徐大超</t>
  </si>
  <si>
    <r>
      <rPr>
        <sz val="14"/>
        <color rgb="FF000000"/>
        <rFont val="SimSun"/>
        <charset val="134"/>
      </rPr>
      <t>c2-3国内会议+1</t>
    </r>
    <r>
      <rPr>
        <sz val="14"/>
        <color rgb="FF000000"/>
        <rFont val="SimSun"/>
        <charset val="134"/>
      </rPr>
      <t xml:space="preserve">
c6-1团体奖创“芯”大赛校赛三等奖排第一50*0.25*0.6*0.25*0.5</t>
    </r>
    <r>
      <rPr>
        <sz val="14"/>
        <color rgb="FF000000"/>
        <rFont val="SimSun"/>
        <charset val="134"/>
      </rPr>
      <t xml:space="preserve">
总计：1.938</t>
    </r>
  </si>
  <si>
    <t xml:space="preserve">   三等</t>
  </si>
  <si>
    <t>陈文静</t>
  </si>
  <si>
    <t xml:space="preserve">
本科生迎新+0.5</t>
  </si>
  <si>
    <t>c6-1团体奖创
“芯”大赛校赛三等獎排第二50*0.25*0.6*0.25*0.25=0.4687</t>
  </si>
  <si>
    <t>羌费禹</t>
  </si>
  <si>
    <t>尚修章</t>
  </si>
  <si>
    <t>c6-1团体赛第二十届中国研究生电子设计竞赛华东赛区三等奖排名第二+50*0.5*0.6*0.25*0.25=0.938，Ⅱ丙
c6-1团体奖创“芯”大赛校赛三等奖排名第二+50*0.25*0.6*0.25*0.25=0.469，Ⅲ丙
总计：1.407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</si>
</sst>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color theme="1"/>
      <name val="宋体"/>
      <charset val="134"/>
      <scheme val="minor"/>
    </font>
    <font>
      <sz val="11"/>
      <name val="宋体"/>
      <charset val="134"/>
      <scheme val="minor"/>
    </font>
    <font>
      <b/>
      <sz val="24"/>
      <name val="宋体"/>
      <charset val="134"/>
    </font>
    <font>
      <b/>
      <sz val="12"/>
      <name val="宋体"/>
      <charset val="134"/>
    </font>
    <font>
      <sz val="11"/>
      <name val="宋体"/>
      <charset val="134"/>
    </font>
    <font>
      <sz val="11"/>
      <name val="SimSun"/>
      <charset val="134"/>
    </font>
    <font>
      <sz val="10"/>
      <name val="SimSun"/>
      <charset val="134"/>
    </font>
    <font>
      <sz val="14"/>
      <name val="宋体"/>
      <charset val="134"/>
    </font>
    <font>
      <sz val="14"/>
      <name val="SimSun"/>
      <charset val="134"/>
    </font>
    <font>
      <sz val="10"/>
      <name val="宋体"/>
      <charset val="134"/>
    </font>
    <font>
      <b/>
      <sz val="11"/>
      <name val="宋体"/>
      <charset val="134"/>
    </font>
    <font>
      <b/>
      <sz val="11"/>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000000"/>
      <name val="SimSun"/>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0" fillId="0" borderId="1" xfId="0" applyBorder="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1" fillId="0" borderId="2" xfId="0" applyFont="1" applyBorder="1" applyAlignment="1">
      <alignment horizontal="center" vertical="center"/>
    </xf>
    <xf numFmtId="0" fontId="11" fillId="0" borderId="2" xfId="0" applyFont="1" applyBorder="1" applyAlignment="1">
      <alignment horizontal="center" vertical="center"/>
    </xf>
    <xf numFmtId="0" fontId="0"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
      <a:dk1>
        <a:sysClr val="windowText" lastClr="000000"/>
      </a:dk1>
      <a:lt1>
        <a:sysClr val="window" lastClr="FFFFFF"/>
      </a:lt1>
      <a:dk2>
        <a:srgbClr val="0E2841"/>
      </a:dk2>
      <a:lt2>
        <a:srgbClr val="E8E8E8"/>
      </a:lt2>
      <a:accent1>
        <a:srgbClr val="5071BE"/>
      </a:accent1>
      <a:accent2>
        <a:srgbClr val="DD8344"/>
      </a:accent2>
      <a:accent3>
        <a:srgbClr val="A5A5A5"/>
      </a:accent3>
      <a:accent4>
        <a:srgbClr val="F4C243"/>
      </a:accent4>
      <a:accent5>
        <a:srgbClr val="6C9AD0"/>
      </a:accent5>
      <a:accent6>
        <a:srgbClr val="7FAB55"/>
      </a:accent6>
      <a:hlink>
        <a:srgbClr val="467886"/>
      </a:hlink>
      <a:folHlink>
        <a:srgbClr val="96607D"/>
      </a:folHlink>
    </a:clrScheme>
    <a:fontScheme name="">
      <a:majorFont>
        <a:latin typeface="Calibri Light"/>
        <a:ea typeface=""/>
        <a:cs typeface=""/>
        <a:font script="Jpan" typeface="游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
      <a:fillStyleLst>
        <a:solidFill>
          <a:schemeClr val="phClr"/>
        </a:solidFill>
        <a:gradFill rotWithShape="1">
          <a:gsLst>
            <a:gs pos="0">
              <a:schemeClr val="phClr">
                <a:tint val="67000"/>
              </a:schemeClr>
            </a:gs>
            <a:gs pos="50000">
              <a:schemeClr val="phClr">
                <a:tint val="73000"/>
              </a:schemeClr>
            </a:gs>
            <a:gs pos="100000">
              <a:schemeClr val="phClr">
                <a:tint val="81000"/>
              </a:schemeClr>
            </a:gs>
          </a:gsLst>
          <a:lin ang="5400000" scaled="0"/>
        </a:gradFill>
        <a:gradFill rotWithShape="1">
          <a:gsLst>
            <a:gs pos="0">
              <a:schemeClr val="phClr">
                <a:tint val="94000"/>
              </a:schemeClr>
            </a:gs>
            <a:gs pos="50000">
              <a:schemeClr val="phClr">
                <a:shade val="100000"/>
              </a:schemeClr>
            </a:gs>
            <a:gs pos="100000">
              <a:schemeClr val="phClr">
                <a:tint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chemeClr>
        </a:solidFill>
        <a:gradFill rotWithShape="1">
          <a:gsLst>
            <a:gs pos="0">
              <a:schemeClr val="phClr">
                <a:tint val="93000"/>
              </a:schemeClr>
            </a:gs>
            <a:gs pos="50000">
              <a:schemeClr val="phClr">
                <a:tint val="98000"/>
              </a:schemeClr>
            </a:gs>
            <a:gs pos="100000">
              <a:schemeClr val="phClr">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topLeftCell="A16" workbookViewId="0">
      <selection activeCell="C15" sqref="$A15:$XFD15"/>
    </sheetView>
  </sheetViews>
  <sheetFormatPr defaultColWidth="14" defaultRowHeight="18" customHeight="1"/>
  <cols>
    <col min="1" max="1" width="19.9619047619048" customWidth="1"/>
    <col min="3" max="3" width="40.3333333333333" customWidth="1"/>
    <col min="5" max="5" width="46.1333333333333" customWidth="1"/>
    <col min="10" max="10" width="13.7142857142857" customWidth="1"/>
  </cols>
  <sheetData>
    <row r="1" ht="47.25" customHeight="1" spans="1:11">
      <c r="A1" s="2" t="s">
        <v>0</v>
      </c>
      <c r="B1" s="3"/>
      <c r="C1" s="3"/>
      <c r="D1" s="3"/>
      <c r="E1" s="3"/>
      <c r="F1" s="3"/>
      <c r="G1" s="3"/>
      <c r="H1" s="3"/>
      <c r="I1" s="3"/>
      <c r="J1" s="3"/>
      <c r="K1" s="3"/>
    </row>
    <row r="2" ht="14.25" spans="1:12">
      <c r="A2" s="4" t="s">
        <v>1</v>
      </c>
      <c r="B2" s="4" t="s">
        <v>2</v>
      </c>
      <c r="C2" s="5" t="s">
        <v>3</v>
      </c>
      <c r="D2" s="5" t="s">
        <v>4</v>
      </c>
      <c r="E2" s="5" t="s">
        <v>5</v>
      </c>
      <c r="F2" s="4" t="s">
        <v>3</v>
      </c>
      <c r="G2" s="4" t="s">
        <v>6</v>
      </c>
      <c r="H2" s="4" t="s">
        <v>5</v>
      </c>
      <c r="I2" s="4" t="s">
        <v>7</v>
      </c>
      <c r="J2" s="4" t="s">
        <v>8</v>
      </c>
      <c r="K2" s="4" t="s">
        <v>9</v>
      </c>
      <c r="L2" s="4" t="s">
        <v>10</v>
      </c>
    </row>
    <row r="3" s="1" customFormat="1" ht="237" customHeight="1" spans="1:12">
      <c r="A3" s="6">
        <v>2436320008</v>
      </c>
      <c r="B3" s="6" t="s">
        <v>11</v>
      </c>
      <c r="C3" s="7" t="s">
        <v>12</v>
      </c>
      <c r="D3" s="7">
        <v>82.6875</v>
      </c>
      <c r="E3" s="7" t="s">
        <v>13</v>
      </c>
      <c r="F3" s="6">
        <v>2.5</v>
      </c>
      <c r="G3" s="6">
        <f t="shared" ref="G3:G20" si="0">D3/2</f>
        <v>41.34375</v>
      </c>
      <c r="H3" s="6">
        <v>31</v>
      </c>
      <c r="I3" s="6">
        <f>F3+G3+L3</f>
        <v>73.84375</v>
      </c>
      <c r="J3" s="14">
        <v>1</v>
      </c>
      <c r="K3" s="15" t="s">
        <v>14</v>
      </c>
      <c r="L3" s="16">
        <f t="shared" ref="L3:L20" si="1">H3*30/31</f>
        <v>30</v>
      </c>
    </row>
    <row r="4" s="1" customFormat="1" ht="246" customHeight="1" spans="1:12">
      <c r="A4" s="6">
        <v>2436320005</v>
      </c>
      <c r="B4" s="6" t="s">
        <v>15</v>
      </c>
      <c r="C4" s="7" t="s">
        <v>16</v>
      </c>
      <c r="D4" s="6">
        <v>78.125</v>
      </c>
      <c r="E4" s="7" t="s">
        <v>17</v>
      </c>
      <c r="F4" s="6">
        <v>1.75</v>
      </c>
      <c r="G4" s="6">
        <f t="shared" si="0"/>
        <v>39.0625</v>
      </c>
      <c r="H4" s="6">
        <v>13.235</v>
      </c>
      <c r="I4" s="6">
        <f>F4+G4+L4</f>
        <v>53.620564516129</v>
      </c>
      <c r="J4" s="14">
        <v>2</v>
      </c>
      <c r="K4" s="15" t="s">
        <v>14</v>
      </c>
      <c r="L4" s="16">
        <f t="shared" si="1"/>
        <v>12.808064516129</v>
      </c>
    </row>
    <row r="5" s="1" customFormat="1" ht="246" customHeight="1" spans="1:12">
      <c r="A5" s="8">
        <v>2436320018</v>
      </c>
      <c r="B5" s="8" t="s">
        <v>18</v>
      </c>
      <c r="C5" s="9" t="s">
        <v>19</v>
      </c>
      <c r="D5" s="8">
        <v>83.021</v>
      </c>
      <c r="E5" s="9" t="s">
        <v>20</v>
      </c>
      <c r="F5" s="8">
        <v>0.5</v>
      </c>
      <c r="G5" s="6">
        <f t="shared" si="0"/>
        <v>41.5105</v>
      </c>
      <c r="H5" s="8">
        <v>11</v>
      </c>
      <c r="I5" s="8">
        <v>53.011</v>
      </c>
      <c r="J5" s="14">
        <v>3</v>
      </c>
      <c r="K5" s="17" t="s">
        <v>21</v>
      </c>
      <c r="L5" s="16">
        <f t="shared" si="1"/>
        <v>10.6451612903226</v>
      </c>
    </row>
    <row r="6" s="1" customFormat="1" ht="246.75" customHeight="1" spans="1:12">
      <c r="A6" s="6">
        <v>2436320006</v>
      </c>
      <c r="B6" s="6" t="s">
        <v>22</v>
      </c>
      <c r="C6" s="6" t="s">
        <v>23</v>
      </c>
      <c r="D6" s="6">
        <v>81.792</v>
      </c>
      <c r="E6" s="7" t="s">
        <v>24</v>
      </c>
      <c r="F6" s="6">
        <v>0.25</v>
      </c>
      <c r="G6" s="6">
        <f t="shared" si="0"/>
        <v>40.896</v>
      </c>
      <c r="H6" s="6">
        <v>9.688</v>
      </c>
      <c r="I6" s="6">
        <f>F6+G6+L6</f>
        <v>50.5214838709677</v>
      </c>
      <c r="J6" s="14">
        <v>4</v>
      </c>
      <c r="K6" s="15" t="s">
        <v>25</v>
      </c>
      <c r="L6" s="16">
        <f t="shared" si="1"/>
        <v>9.37548387096774</v>
      </c>
    </row>
    <row r="7" s="1" customFormat="1" ht="246" customHeight="1" spans="1:12">
      <c r="A7" s="6">
        <v>2436320012</v>
      </c>
      <c r="B7" s="6" t="s">
        <v>26</v>
      </c>
      <c r="C7" s="7" t="s">
        <v>27</v>
      </c>
      <c r="D7" s="6">
        <v>82.313</v>
      </c>
      <c r="E7" s="7" t="s">
        <v>28</v>
      </c>
      <c r="F7" s="6">
        <v>2</v>
      </c>
      <c r="G7" s="6">
        <f t="shared" si="0"/>
        <v>41.1565</v>
      </c>
      <c r="H7" s="6">
        <v>7.5</v>
      </c>
      <c r="I7" s="6">
        <f>F7+G7+L7</f>
        <v>50.414564516129</v>
      </c>
      <c r="J7" s="14">
        <v>5</v>
      </c>
      <c r="K7" s="15" t="s">
        <v>25</v>
      </c>
      <c r="L7" s="16">
        <f t="shared" si="1"/>
        <v>7.25806451612903</v>
      </c>
    </row>
    <row r="8" s="1" customFormat="1" ht="246" customHeight="1" spans="1:12">
      <c r="A8" s="6">
        <v>2436320001</v>
      </c>
      <c r="B8" s="6" t="s">
        <v>29</v>
      </c>
      <c r="C8" s="7" t="s">
        <v>30</v>
      </c>
      <c r="D8" s="6">
        <v>86.75</v>
      </c>
      <c r="E8" s="7" t="s">
        <v>31</v>
      </c>
      <c r="F8" s="6">
        <v>0.5</v>
      </c>
      <c r="G8" s="6">
        <f t="shared" si="0"/>
        <v>43.375</v>
      </c>
      <c r="H8" s="6">
        <v>4.485</v>
      </c>
      <c r="I8" s="6">
        <f>F8+G8+L8</f>
        <v>48.2153225806452</v>
      </c>
      <c r="J8" s="14">
        <v>6</v>
      </c>
      <c r="K8" s="15" t="s">
        <v>25</v>
      </c>
      <c r="L8" s="16">
        <f t="shared" si="1"/>
        <v>4.34032258064516</v>
      </c>
    </row>
    <row r="9" s="1" customFormat="1" ht="246" customHeight="1" spans="1:12">
      <c r="A9" s="6">
        <v>2436320007</v>
      </c>
      <c r="B9" s="6" t="s">
        <v>32</v>
      </c>
      <c r="C9" s="7" t="s">
        <v>33</v>
      </c>
      <c r="D9" s="6">
        <v>83.188</v>
      </c>
      <c r="E9" s="7" t="s">
        <v>34</v>
      </c>
      <c r="F9" s="6">
        <v>6.25</v>
      </c>
      <c r="G9" s="6">
        <f t="shared" si="0"/>
        <v>41.594</v>
      </c>
      <c r="H9" s="6">
        <v>0.235</v>
      </c>
      <c r="I9" s="6">
        <f>F9+G9+H9</f>
        <v>48.079</v>
      </c>
      <c r="J9" s="14">
        <v>7</v>
      </c>
      <c r="K9" s="15" t="s">
        <v>25</v>
      </c>
      <c r="L9" s="16">
        <f t="shared" si="1"/>
        <v>0.22741935483871</v>
      </c>
    </row>
    <row r="10" s="1" customFormat="1" ht="246" customHeight="1" spans="1:12">
      <c r="A10" s="6">
        <v>2436320009</v>
      </c>
      <c r="B10" s="6" t="s">
        <v>35</v>
      </c>
      <c r="C10" s="7" t="s">
        <v>36</v>
      </c>
      <c r="D10" s="6">
        <v>86.854</v>
      </c>
      <c r="E10" s="7" t="s">
        <v>37</v>
      </c>
      <c r="F10" s="6">
        <v>2.5</v>
      </c>
      <c r="G10" s="6">
        <f t="shared" si="0"/>
        <v>43.427</v>
      </c>
      <c r="H10" s="6">
        <v>2.11</v>
      </c>
      <c r="I10" s="6">
        <f t="shared" ref="I10:I15" si="2">F10+G10+L10</f>
        <v>47.968935483871</v>
      </c>
      <c r="J10" s="14">
        <v>8</v>
      </c>
      <c r="K10" s="15" t="s">
        <v>25</v>
      </c>
      <c r="L10" s="16">
        <f t="shared" si="1"/>
        <v>2.04193548387097</v>
      </c>
    </row>
    <row r="11" s="1" customFormat="1" ht="246" customHeight="1" spans="1:12">
      <c r="A11" s="6">
        <v>2436320002</v>
      </c>
      <c r="B11" s="6" t="s">
        <v>38</v>
      </c>
      <c r="C11" s="7" t="s">
        <v>39</v>
      </c>
      <c r="D11" s="6">
        <v>82.438</v>
      </c>
      <c r="E11" s="7" t="s">
        <v>40</v>
      </c>
      <c r="F11" s="6">
        <v>2</v>
      </c>
      <c r="G11" s="6">
        <f t="shared" si="0"/>
        <v>41.219</v>
      </c>
      <c r="H11" s="6">
        <v>4.375</v>
      </c>
      <c r="I11" s="6">
        <f t="shared" si="2"/>
        <v>47.4528709677419</v>
      </c>
      <c r="J11" s="14">
        <v>9</v>
      </c>
      <c r="K11" s="15" t="s">
        <v>25</v>
      </c>
      <c r="L11" s="16">
        <f t="shared" si="1"/>
        <v>4.23387096774194</v>
      </c>
    </row>
    <row r="12" s="1" customFormat="1" ht="246" customHeight="1" spans="1:12">
      <c r="A12" s="8">
        <v>2436320016</v>
      </c>
      <c r="B12" s="8" t="s">
        <v>41</v>
      </c>
      <c r="C12" s="10" t="s">
        <v>42</v>
      </c>
      <c r="D12" s="11">
        <v>83.021</v>
      </c>
      <c r="E12" s="10" t="s">
        <v>43</v>
      </c>
      <c r="F12" s="11">
        <v>0.75</v>
      </c>
      <c r="G12" s="6">
        <f t="shared" si="0"/>
        <v>41.5105</v>
      </c>
      <c r="H12" s="11">
        <f>0.9375*3</f>
        <v>2.8125</v>
      </c>
      <c r="I12" s="6">
        <f t="shared" si="2"/>
        <v>44.9822741935484</v>
      </c>
      <c r="J12" s="14">
        <v>10</v>
      </c>
      <c r="K12" s="18" t="s">
        <v>44</v>
      </c>
      <c r="L12" s="16">
        <f t="shared" si="1"/>
        <v>2.72177419354839</v>
      </c>
    </row>
    <row r="13" s="1" customFormat="1" ht="246" customHeight="1" spans="1:12">
      <c r="A13" s="6">
        <v>2436320010</v>
      </c>
      <c r="B13" s="6" t="s">
        <v>45</v>
      </c>
      <c r="C13" s="7" t="s">
        <v>46</v>
      </c>
      <c r="D13" s="12">
        <v>86.188</v>
      </c>
      <c r="E13" s="12" t="s">
        <v>47</v>
      </c>
      <c r="F13" s="6">
        <v>0.75</v>
      </c>
      <c r="G13" s="6">
        <f t="shared" si="0"/>
        <v>43.094</v>
      </c>
      <c r="H13" s="12">
        <v>1</v>
      </c>
      <c r="I13" s="6">
        <f t="shared" si="2"/>
        <v>44.8117419354839</v>
      </c>
      <c r="J13" s="14">
        <v>11</v>
      </c>
      <c r="K13" s="15" t="s">
        <v>25</v>
      </c>
      <c r="L13" s="16">
        <f t="shared" si="1"/>
        <v>0.967741935483871</v>
      </c>
    </row>
    <row r="14" s="1" customFormat="1" ht="246" customHeight="1" spans="1:12">
      <c r="A14" s="8">
        <v>2436320013</v>
      </c>
      <c r="B14" s="8" t="s">
        <v>48</v>
      </c>
      <c r="C14" s="10" t="s">
        <v>49</v>
      </c>
      <c r="D14" s="11">
        <v>88.458</v>
      </c>
      <c r="E14" s="11"/>
      <c r="F14" s="11">
        <v>0.5</v>
      </c>
      <c r="G14" s="6">
        <f t="shared" si="0"/>
        <v>44.229</v>
      </c>
      <c r="H14" s="11"/>
      <c r="I14" s="6">
        <f t="shared" si="2"/>
        <v>44.729</v>
      </c>
      <c r="J14" s="14">
        <v>12</v>
      </c>
      <c r="K14" s="17" t="s">
        <v>50</v>
      </c>
      <c r="L14" s="16">
        <f t="shared" si="1"/>
        <v>0</v>
      </c>
    </row>
    <row r="15" ht="246.75" customHeight="1" spans="1:12">
      <c r="A15" s="6">
        <v>2436320004</v>
      </c>
      <c r="B15" s="6" t="s">
        <v>51</v>
      </c>
      <c r="C15" s="7" t="s">
        <v>52</v>
      </c>
      <c r="D15" s="6">
        <v>83.021</v>
      </c>
      <c r="E15" s="7" t="s">
        <v>53</v>
      </c>
      <c r="F15" s="6">
        <v>0.75</v>
      </c>
      <c r="G15" s="6">
        <f t="shared" si="0"/>
        <v>41.5105</v>
      </c>
      <c r="H15" s="6">
        <v>2</v>
      </c>
      <c r="I15" s="6">
        <f t="shared" si="2"/>
        <v>44.1959838709677</v>
      </c>
      <c r="J15" s="14">
        <v>13</v>
      </c>
      <c r="K15" s="15" t="s">
        <v>54</v>
      </c>
      <c r="L15" s="16">
        <f t="shared" si="1"/>
        <v>1.93548387096774</v>
      </c>
    </row>
    <row r="16" ht="246" customHeight="1" spans="1:12">
      <c r="A16" s="8">
        <v>2436320017</v>
      </c>
      <c r="B16" s="8" t="s">
        <v>55</v>
      </c>
      <c r="C16" s="8"/>
      <c r="D16" s="8">
        <v>85.292</v>
      </c>
      <c r="E16" s="7" t="s">
        <v>56</v>
      </c>
      <c r="F16" s="8"/>
      <c r="G16" s="6">
        <f t="shared" si="0"/>
        <v>42.646</v>
      </c>
      <c r="H16" s="8">
        <v>1.407</v>
      </c>
      <c r="I16" s="8">
        <v>44.053</v>
      </c>
      <c r="J16" s="14">
        <v>14</v>
      </c>
      <c r="K16" s="18" t="s">
        <v>57</v>
      </c>
      <c r="L16" s="16">
        <f t="shared" si="1"/>
        <v>1.36161290322581</v>
      </c>
    </row>
    <row r="17" ht="246" customHeight="1" spans="1:12">
      <c r="A17" s="8">
        <v>2436320014</v>
      </c>
      <c r="B17" s="8" t="s">
        <v>58</v>
      </c>
      <c r="C17" s="9"/>
      <c r="D17" s="13">
        <v>82.292</v>
      </c>
      <c r="E17" s="10" t="s">
        <v>59</v>
      </c>
      <c r="F17" s="11">
        <v>0.5</v>
      </c>
      <c r="G17" s="6">
        <f t="shared" si="0"/>
        <v>41.146</v>
      </c>
      <c r="H17" s="11">
        <v>1.938</v>
      </c>
      <c r="I17" s="6">
        <f>F17+G17+L17</f>
        <v>43.5214838709677</v>
      </c>
      <c r="J17" s="14">
        <v>15</v>
      </c>
      <c r="K17" s="17" t="s">
        <v>60</v>
      </c>
      <c r="L17" s="16">
        <f t="shared" si="1"/>
        <v>1.87548387096774</v>
      </c>
    </row>
    <row r="18" ht="246" customHeight="1" spans="1:12">
      <c r="A18" s="6">
        <v>2436320011</v>
      </c>
      <c r="B18" s="6" t="s">
        <v>61</v>
      </c>
      <c r="C18" s="7" t="s">
        <v>62</v>
      </c>
      <c r="D18" s="6">
        <v>83.958</v>
      </c>
      <c r="E18" s="7" t="s">
        <v>63</v>
      </c>
      <c r="F18" s="6">
        <v>1</v>
      </c>
      <c r="G18" s="6">
        <f t="shared" si="0"/>
        <v>41.979</v>
      </c>
      <c r="H18" s="6">
        <v>0.46875</v>
      </c>
      <c r="I18" s="6">
        <f>F18+G18+L18</f>
        <v>43.4326290322581</v>
      </c>
      <c r="J18" s="14">
        <v>16</v>
      </c>
      <c r="K18" s="15" t="s">
        <v>54</v>
      </c>
      <c r="L18" s="16">
        <f t="shared" si="1"/>
        <v>0.453629032258065</v>
      </c>
    </row>
    <row r="19" ht="246" customHeight="1" spans="1:12">
      <c r="A19" s="8">
        <v>2436320015</v>
      </c>
      <c r="B19" s="8" t="s">
        <v>64</v>
      </c>
      <c r="C19" s="11"/>
      <c r="D19" s="13">
        <v>85.167</v>
      </c>
      <c r="E19" s="11"/>
      <c r="F19" s="11"/>
      <c r="G19" s="6">
        <f t="shared" si="0"/>
        <v>42.5835</v>
      </c>
      <c r="H19" s="11"/>
      <c r="I19" s="6">
        <f>F19+G19+L19</f>
        <v>42.5835</v>
      </c>
      <c r="J19" s="14">
        <v>17</v>
      </c>
      <c r="K19" s="17" t="s">
        <v>60</v>
      </c>
      <c r="L19" s="16">
        <f t="shared" si="1"/>
        <v>0</v>
      </c>
    </row>
    <row r="20" ht="246" customHeight="1" spans="1:12">
      <c r="A20" s="6">
        <v>2436320003</v>
      </c>
      <c r="B20" s="6" t="s">
        <v>65</v>
      </c>
      <c r="C20" s="7"/>
      <c r="D20" s="6">
        <v>78.188</v>
      </c>
      <c r="E20" s="7" t="s">
        <v>66</v>
      </c>
      <c r="F20" s="6"/>
      <c r="G20" s="6">
        <f t="shared" si="0"/>
        <v>39.094</v>
      </c>
      <c r="H20" s="6">
        <v>1.407</v>
      </c>
      <c r="I20" s="6">
        <f>F20+G20+L20</f>
        <v>40.4556129032258</v>
      </c>
      <c r="J20" s="14">
        <v>18</v>
      </c>
      <c r="K20" s="15" t="s">
        <v>54</v>
      </c>
      <c r="L20" s="16">
        <f t="shared" si="1"/>
        <v>1.36161290322581</v>
      </c>
    </row>
  </sheetData>
  <autoFilter xmlns:etc="http://www.wps.cn/officeDocument/2017/etCustomData" ref="A1:K20" etc:filterBottomFollowUsedRange="0">
    <extLst/>
  </autoFilter>
  <sortState ref="A3:L20">
    <sortCondition ref="I3:I20" descending="1"/>
  </sortState>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ying</cp:lastModifiedBy>
  <dcterms:created xsi:type="dcterms:W3CDTF">2025-09-24T11:26:00Z</dcterms:created>
  <dcterms:modified xsi:type="dcterms:W3CDTF">2025-09-28T13:25:48Z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EB7D5B7159124306A002D4C22810248F_13</vt:lpwstr>
  </property>
  <property fmtid="{D5CDD505-2E9C-101B-9397-08002B2CF9AE}" pid="3" name="KSOProductBuildVer">
    <vt:lpwstr>2052-12.1.0.22529</vt:lpwstr>
  </property>
</Properties>
</file>